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goon-my.sharepoint.com/personal/mvstraten_zone_college/Documents/ALGEMENE INFO AERES/AOLB/"/>
    </mc:Choice>
  </mc:AlternateContent>
  <xr:revisionPtr revIDLastSave="0" documentId="8_{9F0E846F-10BE-474C-8326-D426661159F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eoordelingsformulier" sheetId="1" r:id="rId1"/>
    <sheet name="Omzettingstabel" sheetId="2" r:id="rId2"/>
    <sheet name="Blad3" sheetId="3" r:id="rId3"/>
  </sheets>
  <definedNames>
    <definedName name="_xlnm.Print_Area" localSheetId="0">beoordelingsformulier!$A$1:$F$48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2" i="1"/>
  <c r="C32" i="1" l="1"/>
  <c r="F28" i="1" l="1"/>
  <c r="F30" i="1"/>
  <c r="F31" i="1" l="1"/>
  <c r="F29" i="1"/>
  <c r="F27" i="1"/>
  <c r="F23" i="1"/>
  <c r="F24" i="1"/>
  <c r="F25" i="1"/>
  <c r="A23" i="1" l="1"/>
  <c r="A24" i="1" s="1"/>
  <c r="A25" i="1" s="1"/>
  <c r="B7" i="2" l="1"/>
  <c r="C3" i="2" l="1"/>
  <c r="A8" i="2" l="1"/>
  <c r="A9" i="2" s="1"/>
  <c r="B9" i="2" s="1"/>
  <c r="D6" i="2"/>
  <c r="C34" i="1" s="1"/>
  <c r="C35" i="1" s="1"/>
  <c r="B8" i="2"/>
  <c r="A10" i="2"/>
  <c r="A11" i="2" s="1"/>
  <c r="B10" i="2" l="1"/>
  <c r="A12" i="2"/>
  <c r="B11" i="2"/>
  <c r="B12" i="2" l="1"/>
  <c r="A13" i="2"/>
  <c r="A14" i="2" l="1"/>
  <c r="B13" i="2"/>
  <c r="B14" i="2" l="1"/>
  <c r="A15" i="2"/>
  <c r="A16" i="2" l="1"/>
  <c r="B15" i="2"/>
  <c r="B16" i="2" l="1"/>
  <c r="A17" i="2"/>
  <c r="A18" i="2" l="1"/>
  <c r="B17" i="2"/>
  <c r="B18" i="2" l="1"/>
  <c r="A19" i="2"/>
  <c r="A20" i="2" l="1"/>
  <c r="B19" i="2"/>
  <c r="B20" i="2" l="1"/>
  <c r="A21" i="2"/>
  <c r="A22" i="2" l="1"/>
  <c r="B21" i="2"/>
  <c r="B22" i="2" l="1"/>
  <c r="A23" i="2"/>
  <c r="A24" i="2" l="1"/>
  <c r="B23" i="2"/>
  <c r="B24" i="2" l="1"/>
  <c r="A25" i="2"/>
  <c r="A26" i="2" l="1"/>
  <c r="B25" i="2"/>
  <c r="B26" i="2" l="1"/>
  <c r="A27" i="2"/>
  <c r="A28" i="2" l="1"/>
  <c r="B27" i="2"/>
  <c r="B28" i="2" l="1"/>
  <c r="A29" i="2"/>
  <c r="A30" i="2" l="1"/>
  <c r="B29" i="2"/>
  <c r="B30" i="2" l="1"/>
  <c r="A31" i="2"/>
  <c r="A32" i="2" l="1"/>
  <c r="B31" i="2"/>
  <c r="B32" i="2" l="1"/>
  <c r="A33" i="2"/>
  <c r="A34" i="2" l="1"/>
  <c r="B33" i="2"/>
  <c r="B34" i="2" l="1"/>
  <c r="A35" i="2"/>
  <c r="A36" i="2" l="1"/>
  <c r="B35" i="2"/>
  <c r="B36" i="2" l="1"/>
  <c r="A37" i="2"/>
  <c r="A38" i="2" l="1"/>
  <c r="B37" i="2"/>
  <c r="B38" i="2" l="1"/>
  <c r="A39" i="2"/>
  <c r="A40" i="2" l="1"/>
  <c r="B39" i="2"/>
  <c r="B40" i="2" l="1"/>
  <c r="A41" i="2"/>
  <c r="A42" i="2" l="1"/>
  <c r="B41" i="2"/>
  <c r="B42" i="2" l="1"/>
  <c r="A43" i="2"/>
  <c r="A44" i="2" l="1"/>
  <c r="B43" i="2"/>
  <c r="B44" i="2" l="1"/>
  <c r="A45" i="2"/>
  <c r="A46" i="2" l="1"/>
  <c r="B45" i="2"/>
  <c r="B46" i="2" l="1"/>
  <c r="A47" i="2"/>
  <c r="A48" i="2" l="1"/>
  <c r="B47" i="2"/>
  <c r="B48" i="2" l="1"/>
  <c r="A49" i="2"/>
  <c r="A50" i="2" l="1"/>
  <c r="B49" i="2"/>
  <c r="B50" i="2" l="1"/>
  <c r="A51" i="2"/>
  <c r="A52" i="2" l="1"/>
  <c r="B51" i="2"/>
  <c r="B52" i="2" l="1"/>
  <c r="A53" i="2"/>
  <c r="A54" i="2" l="1"/>
  <c r="B53" i="2"/>
  <c r="B54" i="2" l="1"/>
  <c r="A55" i="2"/>
  <c r="A56" i="2" l="1"/>
  <c r="B55" i="2"/>
  <c r="B56" i="2" l="1"/>
  <c r="A57" i="2"/>
  <c r="A58" i="2" l="1"/>
  <c r="B57" i="2"/>
  <c r="B58" i="2" l="1"/>
  <c r="A59" i="2"/>
  <c r="A60" i="2" l="1"/>
  <c r="B59" i="2"/>
  <c r="B60" i="2" l="1"/>
  <c r="A61" i="2"/>
  <c r="A62" i="2" l="1"/>
  <c r="B61" i="2"/>
  <c r="B62" i="2" l="1"/>
  <c r="A63" i="2"/>
  <c r="A64" i="2" l="1"/>
  <c r="B63" i="2"/>
  <c r="B64" i="2" l="1"/>
  <c r="A65" i="2"/>
  <c r="A66" i="2" l="1"/>
  <c r="B65" i="2"/>
  <c r="B66" i="2" l="1"/>
  <c r="A67" i="2"/>
  <c r="A68" i="2" l="1"/>
  <c r="B67" i="2"/>
  <c r="B68" i="2" l="1"/>
  <c r="A69" i="2"/>
  <c r="A70" i="2" l="1"/>
  <c r="B69" i="2"/>
  <c r="B70" i="2" l="1"/>
  <c r="A71" i="2"/>
  <c r="A72" i="2" l="1"/>
  <c r="B71" i="2"/>
  <c r="B72" i="2" l="1"/>
  <c r="A73" i="2"/>
  <c r="A74" i="2" l="1"/>
  <c r="B73" i="2"/>
  <c r="B74" i="2" l="1"/>
  <c r="A75" i="2"/>
  <c r="A76" i="2" l="1"/>
  <c r="B75" i="2"/>
  <c r="B76" i="2" l="1"/>
  <c r="A77" i="2"/>
  <c r="B77" i="2" l="1"/>
  <c r="A78" i="2"/>
  <c r="A79" i="2" l="1"/>
  <c r="B78" i="2"/>
  <c r="A80" i="2" l="1"/>
  <c r="B79" i="2"/>
  <c r="A81" i="2" l="1"/>
  <c r="B80" i="2"/>
  <c r="A82" i="2" l="1"/>
  <c r="B81" i="2"/>
  <c r="A83" i="2" l="1"/>
  <c r="B82" i="2"/>
  <c r="B83" i="2" l="1"/>
  <c r="A84" i="2"/>
  <c r="B84" i="2" l="1"/>
  <c r="A85" i="2"/>
  <c r="A86" i="2" l="1"/>
  <c r="B85" i="2"/>
  <c r="B86" i="2" l="1"/>
  <c r="A87" i="2"/>
  <c r="B87" i="2" l="1"/>
  <c r="A88" i="2"/>
  <c r="A89" i="2" l="1"/>
  <c r="B88" i="2"/>
  <c r="A90" i="2" l="1"/>
  <c r="B89" i="2"/>
  <c r="A91" i="2" l="1"/>
  <c r="B90" i="2"/>
  <c r="A92" i="2" l="1"/>
  <c r="B91" i="2"/>
  <c r="A93" i="2" l="1"/>
  <c r="B92" i="2"/>
  <c r="B93" i="2" l="1"/>
  <c r="A94" i="2"/>
  <c r="B94" i="2" l="1"/>
  <c r="A95" i="2"/>
  <c r="A96" i="2" l="1"/>
  <c r="B95" i="2"/>
  <c r="B96" i="2" l="1"/>
  <c r="A97" i="2"/>
  <c r="A98" i="2" l="1"/>
  <c r="B97" i="2"/>
  <c r="B98" i="2" l="1"/>
  <c r="A99" i="2"/>
  <c r="B99" i="2" l="1"/>
  <c r="A100" i="2"/>
  <c r="A101" i="2" l="1"/>
  <c r="B100" i="2"/>
  <c r="A102" i="2" l="1"/>
  <c r="B101" i="2"/>
  <c r="B102" i="2" l="1"/>
  <c r="A103" i="2"/>
  <c r="B103" i="2" l="1"/>
  <c r="A104" i="2"/>
  <c r="A105" i="2" l="1"/>
  <c r="B104" i="2"/>
  <c r="A106" i="2" l="1"/>
  <c r="B105" i="2"/>
  <c r="A107" i="2" l="1"/>
  <c r="B106" i="2"/>
  <c r="A108" i="2" l="1"/>
  <c r="B107" i="2"/>
  <c r="A109" i="2" l="1"/>
  <c r="B108" i="2"/>
  <c r="B109" i="2" l="1"/>
  <c r="A110" i="2"/>
  <c r="B110" i="2" l="1"/>
  <c r="A111" i="2"/>
  <c r="B111" i="2" l="1"/>
  <c r="A112" i="2"/>
  <c r="A113" i="2" l="1"/>
  <c r="B112" i="2"/>
  <c r="B113" i="2" l="1"/>
  <c r="A114" i="2"/>
  <c r="B114" i="2" l="1"/>
  <c r="A115" i="2"/>
  <c r="B115" i="2" l="1"/>
  <c r="A116" i="2"/>
  <c r="A117" i="2" l="1"/>
  <c r="B116" i="2"/>
  <c r="B117" i="2" l="1"/>
  <c r="A118" i="2"/>
  <c r="B118" i="2" l="1"/>
  <c r="A119" i="2"/>
  <c r="B119" i="2" l="1"/>
  <c r="A120" i="2"/>
  <c r="A121" i="2" l="1"/>
  <c r="B120" i="2"/>
  <c r="B121" i="2" l="1"/>
  <c r="A122" i="2"/>
  <c r="B122" i="2" l="1"/>
  <c r="A123" i="2"/>
  <c r="B123" i="2" l="1"/>
  <c r="A124" i="2"/>
  <c r="A125" i="2" l="1"/>
  <c r="B124" i="2"/>
  <c r="B125" i="2" l="1"/>
  <c r="A126" i="2"/>
  <c r="B126" i="2" l="1"/>
  <c r="A127" i="2"/>
  <c r="B127" i="2" l="1"/>
  <c r="A128" i="2"/>
  <c r="B128" i="2" l="1"/>
  <c r="A129" i="2"/>
  <c r="B129" i="2" l="1"/>
  <c r="A130" i="2"/>
  <c r="A131" i="2" l="1"/>
  <c r="B130" i="2"/>
  <c r="B131" i="2" l="1"/>
  <c r="A132" i="2"/>
  <c r="B132" i="2" l="1"/>
  <c r="A133" i="2"/>
  <c r="B133" i="2" l="1"/>
  <c r="A134" i="2"/>
  <c r="A135" i="2" l="1"/>
  <c r="B134" i="2"/>
  <c r="B135" i="2" l="1"/>
  <c r="A136" i="2"/>
  <c r="B136" i="2" l="1"/>
  <c r="A137" i="2"/>
  <c r="B137" i="2" l="1"/>
  <c r="A138" i="2"/>
  <c r="A139" i="2" l="1"/>
  <c r="B138" i="2"/>
  <c r="B139" i="2" l="1"/>
  <c r="A140" i="2"/>
  <c r="B140" i="2" l="1"/>
  <c r="A141" i="2"/>
  <c r="B141" i="2" l="1"/>
  <c r="A142" i="2"/>
  <c r="A143" i="2" l="1"/>
  <c r="B142" i="2"/>
  <c r="B143" i="2" l="1"/>
  <c r="A144" i="2"/>
  <c r="B144" i="2" l="1"/>
  <c r="A145" i="2"/>
  <c r="B145" i="2" l="1"/>
  <c r="A146" i="2"/>
  <c r="A147" i="2" l="1"/>
  <c r="B146" i="2"/>
  <c r="B147" i="2" l="1"/>
  <c r="A148" i="2"/>
  <c r="A149" i="2" l="1"/>
  <c r="B148" i="2"/>
  <c r="B149" i="2" l="1"/>
  <c r="A150" i="2"/>
  <c r="B150" i="2" l="1"/>
  <c r="A151" i="2"/>
  <c r="B151" i="2" l="1"/>
  <c r="A152" i="2"/>
  <c r="A153" i="2" l="1"/>
  <c r="B152" i="2"/>
  <c r="B153" i="2" l="1"/>
  <c r="A154" i="2"/>
  <c r="B154" i="2" l="1"/>
  <c r="A155" i="2"/>
  <c r="A156" i="2" l="1"/>
  <c r="B155" i="2"/>
  <c r="B156" i="2" l="1"/>
  <c r="A157" i="2"/>
  <c r="B157" i="2" s="1"/>
</calcChain>
</file>

<file path=xl/sharedStrings.xml><?xml version="1.0" encoding="utf-8"?>
<sst xmlns="http://schemas.openxmlformats.org/spreadsheetml/2006/main" count="47" uniqueCount="44">
  <si>
    <t xml:space="preserve">Beoordelaarsinstructie: </t>
  </si>
  <si>
    <t>Score</t>
  </si>
  <si>
    <t xml:space="preserve">Beoordelingscriteria </t>
  </si>
  <si>
    <t>Totaal aantal punten</t>
  </si>
  <si>
    <t>Cijfer</t>
  </si>
  <si>
    <t xml:space="preserve">Omzettingstabel </t>
  </si>
  <si>
    <t xml:space="preserve">Eindoordeel  in woorden: </t>
  </si>
  <si>
    <t>Hier kun je trots op zijn:</t>
  </si>
  <si>
    <t>Hier moet je nog aan werken:</t>
  </si>
  <si>
    <t xml:space="preserve">Naam student: </t>
  </si>
  <si>
    <t>Groep:</t>
  </si>
  <si>
    <t>Crebo:</t>
  </si>
  <si>
    <t>Toets (naam en code:)</t>
  </si>
  <si>
    <t>Datum afname:</t>
  </si>
  <si>
    <t>Max. aantal punten:</t>
  </si>
  <si>
    <t xml:space="preserve">Cesuur: </t>
  </si>
  <si>
    <t>punten is voldoende (5,5)</t>
  </si>
  <si>
    <t>max. score=</t>
  </si>
  <si>
    <t>cesuur =</t>
  </si>
  <si>
    <t>Harde eis</t>
  </si>
  <si>
    <t>x</t>
  </si>
  <si>
    <t>; voldaan</t>
  </si>
  <si>
    <t>Ja / Nee</t>
  </si>
  <si>
    <t>Behaald? (Cijfer minimaal een 5,5  en eventuele harde eis(en) behaald)</t>
  </si>
  <si>
    <t>Vul per beoordelingscriterium steeds een 0, 1, 2, 3, 4 of 5 in:</t>
  </si>
  <si>
    <t>2 = matig</t>
  </si>
  <si>
    <t>3 = voldoende</t>
  </si>
  <si>
    <t>4 = goed</t>
  </si>
  <si>
    <t>5 = zeer goed</t>
  </si>
  <si>
    <t>1 = onvoldoende</t>
  </si>
  <si>
    <t>0 = slecht</t>
  </si>
  <si>
    <t>Het cijfer wordt berekend met een formule op basis van de cesuur (minimale score voor een voldoende van 5,5).</t>
  </si>
  <si>
    <t>Voor alle mogelijke scores en bijbehorende cijfers kan de omzettingstabel worden geraadpleegd.</t>
  </si>
  <si>
    <t>Indien je voor een bepaald criterium geen onvoldoende mag hebben, wordt dit aangegeven met een x (harde eis).</t>
  </si>
  <si>
    <t>Innovaties binnen de diersector</t>
  </si>
  <si>
    <t>Beoordelingsformulier Onderzoeksverslag</t>
  </si>
  <si>
    <t xml:space="preserve">Het onderzoek bevat een verzorgd voorblad en voorwoord </t>
  </si>
  <si>
    <t>Het onderzoek bevat concrete en goed geformuleerde hoofdvraag met bijpassende deelvragen</t>
  </si>
  <si>
    <t>Het onderzoek bevat data die op verschillende wijze zijn verkregen</t>
  </si>
  <si>
    <t xml:space="preserve">Het onderzoek bevat aan de hand van de deelvragen een resultaat </t>
  </si>
  <si>
    <t xml:space="preserve">Het onderzoek bevat een goed geformuleerd advies voor bedrijf of organisatie </t>
  </si>
  <si>
    <t xml:space="preserve">Het onderzoek bevat een conclusie en bronnenlijst </t>
  </si>
  <si>
    <t>Het onderzoek ziet er goed verzorgd uit (lettergrootte, lettertype, paginanummering)</t>
  </si>
  <si>
    <t>Het onderzoek bevat maximaal 4 schrijffouten per pagina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</si>
</sst>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4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/>
    <xf numFmtId="0" fontId="0" fillId="0" borderId="1" xfId="0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0" borderId="1" xfId="0" applyFont="1" applyBorder="1"/>
    <xf numFmtId="164" fontId="0" fillId="0" borderId="1" xfId="0" applyNumberFormat="1" applyBorder="1"/>
    <xf numFmtId="0" fontId="5" fillId="0" borderId="0" xfId="0" applyFont="1" applyAlignment="1">
      <alignment horizontal="center" vertical="top"/>
    </xf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10" fillId="0" borderId="0" xfId="0" applyFont="1"/>
    <xf numFmtId="0" fontId="14" fillId="3" borderId="1" xfId="0" applyFont="1" applyFill="1" applyBorder="1" applyAlignment="1">
      <alignment vertical="top"/>
    </xf>
    <xf numFmtId="0" fontId="14" fillId="3" borderId="1" xfId="0" applyFont="1" applyFill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0" fillId="3" borderId="1" xfId="0" applyFont="1" applyFill="1" applyBorder="1"/>
    <xf numFmtId="0" fontId="10" fillId="4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0" fillId="0" borderId="4" xfId="0" applyFont="1" applyBorder="1" applyAlignment="1">
      <alignment horizontal="right"/>
    </xf>
    <xf numFmtId="0" fontId="9" fillId="0" borderId="4" xfId="0" applyFont="1" applyBorder="1"/>
    <xf numFmtId="0" fontId="9" fillId="0" borderId="0" xfId="0" applyFont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1" xfId="0" applyBorder="1" applyAlignment="1">
      <alignment horizontal="left" vertical="center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</cellXfs>
  <cellStyles count="1">
    <cellStyle name="Standaard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="60" zoomScaleNormal="60" workbookViewId="0">
      <selection activeCell="D35" sqref="D35"/>
    </sheetView>
  </sheetViews>
  <sheetFormatPr defaultColWidth="9.1796875" defaultRowHeight="14" x14ac:dyDescent="0.3"/>
  <cols>
    <col min="1" max="1" width="20.1796875" style="11" customWidth="1"/>
    <col min="2" max="2" width="78.1796875" style="11" customWidth="1"/>
    <col min="3" max="16384" width="9.1796875" style="11"/>
  </cols>
  <sheetData>
    <row r="1" spans="1:4" ht="18" x14ac:dyDescent="0.4">
      <c r="A1" s="15" t="s">
        <v>35</v>
      </c>
    </row>
    <row r="3" spans="1:4" ht="15.5" x14ac:dyDescent="0.3">
      <c r="A3" s="19" t="s">
        <v>12</v>
      </c>
      <c r="B3" s="35" t="s">
        <v>34</v>
      </c>
    </row>
    <row r="4" spans="1:4" x14ac:dyDescent="0.3">
      <c r="A4" s="12"/>
    </row>
    <row r="5" spans="1:4" x14ac:dyDescent="0.3">
      <c r="A5" s="19" t="s">
        <v>9</v>
      </c>
    </row>
    <row r="6" spans="1:4" x14ac:dyDescent="0.3">
      <c r="A6" s="19" t="s">
        <v>10</v>
      </c>
    </row>
    <row r="7" spans="1:4" x14ac:dyDescent="0.3">
      <c r="A7" s="19" t="s">
        <v>11</v>
      </c>
    </row>
    <row r="8" spans="1:4" x14ac:dyDescent="0.3">
      <c r="A8" s="19" t="s">
        <v>13</v>
      </c>
    </row>
    <row r="10" spans="1:4" x14ac:dyDescent="0.3">
      <c r="A10" s="16" t="s">
        <v>0</v>
      </c>
      <c r="C10" s="1"/>
      <c r="D10" s="1"/>
    </row>
    <row r="11" spans="1:4" x14ac:dyDescent="0.3">
      <c r="A11" s="2" t="s">
        <v>24</v>
      </c>
      <c r="B11" s="12"/>
      <c r="C11" s="2"/>
      <c r="D11" s="2"/>
    </row>
    <row r="12" spans="1:4" x14ac:dyDescent="0.3">
      <c r="A12" s="12" t="s">
        <v>30</v>
      </c>
      <c r="B12" s="12" t="s">
        <v>29</v>
      </c>
      <c r="C12" s="3"/>
      <c r="D12" s="3"/>
    </row>
    <row r="13" spans="1:4" x14ac:dyDescent="0.3">
      <c r="A13" s="12" t="s">
        <v>25</v>
      </c>
      <c r="B13" s="12" t="s">
        <v>26</v>
      </c>
      <c r="C13" s="3"/>
      <c r="D13" s="3"/>
    </row>
    <row r="14" spans="1:4" x14ac:dyDescent="0.3">
      <c r="A14" s="12" t="s">
        <v>27</v>
      </c>
      <c r="B14" s="12" t="s">
        <v>28</v>
      </c>
      <c r="C14" s="3"/>
      <c r="D14" s="3"/>
    </row>
    <row r="15" spans="1:4" x14ac:dyDescent="0.3">
      <c r="A15" s="12"/>
      <c r="B15" s="12"/>
      <c r="C15" s="3"/>
      <c r="D15" s="3"/>
    </row>
    <row r="16" spans="1:4" x14ac:dyDescent="0.3">
      <c r="A16" s="2" t="s">
        <v>31</v>
      </c>
      <c r="B16" s="12"/>
      <c r="C16" s="3"/>
      <c r="D16" s="3"/>
    </row>
    <row r="17" spans="1:6" x14ac:dyDescent="0.3">
      <c r="A17" s="12" t="s">
        <v>32</v>
      </c>
      <c r="B17" s="2"/>
      <c r="C17" s="3"/>
      <c r="D17" s="3"/>
    </row>
    <row r="18" spans="1:6" x14ac:dyDescent="0.3">
      <c r="A18" s="12" t="s">
        <v>33</v>
      </c>
      <c r="B18" s="2"/>
      <c r="C18" s="3"/>
      <c r="D18" s="3"/>
    </row>
    <row r="19" spans="1:6" x14ac:dyDescent="0.3">
      <c r="B19" s="17"/>
      <c r="C19" s="3"/>
      <c r="D19" s="3"/>
    </row>
    <row r="20" spans="1:6" s="12" customFormat="1" ht="13" x14ac:dyDescent="0.3">
      <c r="B20" s="20" t="s">
        <v>2</v>
      </c>
      <c r="C20" s="21" t="s">
        <v>1</v>
      </c>
      <c r="D20" s="22"/>
      <c r="E20" s="23" t="s">
        <v>19</v>
      </c>
      <c r="F20" s="23" t="s">
        <v>21</v>
      </c>
    </row>
    <row r="21" spans="1:6" s="12" customFormat="1" ht="13" x14ac:dyDescent="0.3">
      <c r="B21" s="39"/>
      <c r="C21" s="40"/>
      <c r="D21" s="10"/>
      <c r="E21" s="24" t="s">
        <v>20</v>
      </c>
      <c r="F21" s="24" t="s">
        <v>22</v>
      </c>
    </row>
    <row r="22" spans="1:6" s="12" customFormat="1" ht="14.5" x14ac:dyDescent="0.25">
      <c r="A22" s="12">
        <v>1</v>
      </c>
      <c r="B22" s="34" t="s">
        <v>36</v>
      </c>
      <c r="C22" s="25"/>
      <c r="E22" s="26"/>
      <c r="F22" s="26" t="str">
        <f>IF(AND(E22="x",C22&lt;3),"Nee",IF(E22="x","Ja"," "))</f>
        <v xml:space="preserve"> </v>
      </c>
    </row>
    <row r="23" spans="1:6" s="12" customFormat="1" ht="14.5" x14ac:dyDescent="0.25">
      <c r="A23" s="12">
        <f>A22+1</f>
        <v>2</v>
      </c>
      <c r="B23" s="34" t="s">
        <v>37</v>
      </c>
      <c r="C23" s="25"/>
      <c r="E23" s="26"/>
      <c r="F23" s="26" t="str">
        <f t="shared" ref="F23:F26" si="0">IF(AND(E23="x",C23&lt;3),"Nee",IF(E23="x","Ja"," "))</f>
        <v xml:space="preserve"> </v>
      </c>
    </row>
    <row r="24" spans="1:6" s="12" customFormat="1" ht="14.5" x14ac:dyDescent="0.25">
      <c r="A24" s="12">
        <f t="shared" ref="A24:A25" si="1">A23+1</f>
        <v>3</v>
      </c>
      <c r="B24" s="34" t="s">
        <v>38</v>
      </c>
      <c r="C24" s="25"/>
      <c r="E24" s="26"/>
      <c r="F24" s="26" t="str">
        <f t="shared" si="0"/>
        <v xml:space="preserve"> </v>
      </c>
    </row>
    <row r="25" spans="1:6" s="12" customFormat="1" ht="14.5" x14ac:dyDescent="0.25">
      <c r="A25" s="12">
        <f t="shared" si="1"/>
        <v>4</v>
      </c>
      <c r="B25" s="34" t="s">
        <v>39</v>
      </c>
      <c r="C25" s="25"/>
      <c r="E25" s="26"/>
      <c r="F25" s="26" t="str">
        <f t="shared" si="0"/>
        <v xml:space="preserve"> </v>
      </c>
    </row>
    <row r="26" spans="1:6" s="12" customFormat="1" ht="14.5" x14ac:dyDescent="0.25">
      <c r="A26" s="12">
        <v>5</v>
      </c>
      <c r="B26" s="34" t="s">
        <v>40</v>
      </c>
      <c r="C26" s="25"/>
      <c r="E26" s="26"/>
      <c r="F26" s="26" t="str">
        <f t="shared" si="0"/>
        <v xml:space="preserve"> </v>
      </c>
    </row>
    <row r="27" spans="1:6" s="12" customFormat="1" ht="14.5" x14ac:dyDescent="0.35">
      <c r="A27" s="12">
        <v>6</v>
      </c>
      <c r="B27" s="4" t="s">
        <v>41</v>
      </c>
      <c r="C27" s="25"/>
      <c r="E27" s="26"/>
      <c r="F27" s="26" t="str">
        <f>IF(AND(E27="x",C27&lt;3),"Nee",IF(E27="x","Ja"," "))</f>
        <v xml:space="preserve"> </v>
      </c>
    </row>
    <row r="28" spans="1:6" s="12" customFormat="1" ht="14.5" x14ac:dyDescent="0.35">
      <c r="A28" s="12">
        <v>7</v>
      </c>
      <c r="B28" s="4" t="s">
        <v>42</v>
      </c>
      <c r="C28" s="25"/>
      <c r="E28" s="26"/>
      <c r="F28" s="26" t="str">
        <f t="shared" ref="F28:F30" si="2">IF(AND(E28="x",C28&lt;3),"Nee",IF(E28="x","Ja"," "))</f>
        <v xml:space="preserve"> </v>
      </c>
    </row>
    <row r="29" spans="1:6" s="12" customFormat="1" ht="14.5" x14ac:dyDescent="0.35">
      <c r="A29" s="12">
        <v>8</v>
      </c>
      <c r="B29" s="4" t="s">
        <v>43</v>
      </c>
      <c r="C29" s="25"/>
      <c r="E29" s="26"/>
      <c r="F29" s="26" t="str">
        <f t="shared" si="2"/>
        <v xml:space="preserve"> </v>
      </c>
    </row>
    <row r="30" spans="1:6" s="12" customFormat="1" ht="14.5" x14ac:dyDescent="0.25">
      <c r="B30" s="36"/>
      <c r="C30" s="25"/>
      <c r="E30" s="26" t="s">
        <v>20</v>
      </c>
      <c r="F30" s="26" t="str">
        <f t="shared" si="2"/>
        <v>Nee</v>
      </c>
    </row>
    <row r="31" spans="1:6" s="12" customFormat="1" ht="13.5" thickBot="1" x14ac:dyDescent="0.3">
      <c r="B31" s="25"/>
      <c r="C31" s="38"/>
      <c r="D31" s="10"/>
      <c r="E31" s="27"/>
      <c r="F31" s="27" t="str">
        <f>IF(AND(E31="x",C31&lt;3),"Nee",IF(E31="x","Ja"," "))</f>
        <v xml:space="preserve"> </v>
      </c>
    </row>
    <row r="32" spans="1:6" s="12" customFormat="1" ht="15" thickBot="1" x14ac:dyDescent="0.4">
      <c r="B32" s="4"/>
      <c r="C32" s="29">
        <f>SUM(C22:C25,C27:C30)</f>
        <v>0</v>
      </c>
      <c r="E32" s="30"/>
      <c r="F32" s="30"/>
    </row>
    <row r="33" spans="1:7" s="12" customFormat="1" ht="13.5" thickBot="1" x14ac:dyDescent="0.3">
      <c r="B33" s="37"/>
    </row>
    <row r="34" spans="1:7" s="12" customFormat="1" ht="13.5" thickBot="1" x14ac:dyDescent="0.35">
      <c r="B34" s="28" t="s">
        <v>3</v>
      </c>
      <c r="C34" s="31">
        <f>Omzettingstabel!D6</f>
        <v>1</v>
      </c>
    </row>
    <row r="35" spans="1:7" s="12" customFormat="1" ht="13.5" thickBot="1" x14ac:dyDescent="0.35">
      <c r="C35" s="33" t="str">
        <f>IF(AND(C34&gt;=5.5,COUNTIF(F22:F31,"Nee")&lt;1),"Ja","Nee")</f>
        <v>Nee</v>
      </c>
    </row>
    <row r="36" spans="1:7" ht="10.5" customHeight="1" thickBot="1" x14ac:dyDescent="0.35">
      <c r="B36" s="28" t="s">
        <v>4</v>
      </c>
    </row>
    <row r="37" spans="1:7" x14ac:dyDescent="0.3">
      <c r="B37" s="32" t="s">
        <v>23</v>
      </c>
      <c r="C37" s="12"/>
      <c r="D37" s="12"/>
      <c r="E37" s="12"/>
      <c r="F37" s="12"/>
      <c r="G37" s="12"/>
    </row>
    <row r="38" spans="1:7" x14ac:dyDescent="0.3">
      <c r="B38" s="18"/>
      <c r="C38" s="12"/>
      <c r="D38" s="12"/>
      <c r="E38" s="12"/>
      <c r="F38" s="12"/>
      <c r="G38" s="12"/>
    </row>
    <row r="39" spans="1:7" ht="14.25" customHeight="1" x14ac:dyDescent="0.3">
      <c r="A39" s="12" t="s">
        <v>17</v>
      </c>
      <c r="B39" s="13">
        <v>40</v>
      </c>
      <c r="C39" s="12"/>
      <c r="D39" s="12"/>
      <c r="E39" s="12"/>
      <c r="F39" s="12"/>
      <c r="G39" s="12"/>
    </row>
    <row r="40" spans="1:7" x14ac:dyDescent="0.3">
      <c r="A40" s="12" t="s">
        <v>18</v>
      </c>
      <c r="B40" s="13">
        <v>25</v>
      </c>
      <c r="C40" s="12"/>
      <c r="D40" s="12"/>
      <c r="E40" s="12"/>
      <c r="F40" s="12"/>
      <c r="G40" s="12"/>
    </row>
    <row r="41" spans="1:7" x14ac:dyDescent="0.3">
      <c r="A41" s="12"/>
      <c r="B41" s="13"/>
      <c r="C41" s="12"/>
      <c r="D41" s="12"/>
      <c r="E41" s="12"/>
      <c r="F41" s="12"/>
      <c r="G41" s="12"/>
    </row>
    <row r="42" spans="1:7" x14ac:dyDescent="0.3">
      <c r="A42" s="12"/>
      <c r="B42" s="14" t="s">
        <v>6</v>
      </c>
      <c r="C42" s="12"/>
      <c r="D42" s="12"/>
      <c r="E42" s="12"/>
      <c r="F42" s="12"/>
      <c r="G42" s="12"/>
    </row>
    <row r="43" spans="1:7" x14ac:dyDescent="0.3">
      <c r="A43" s="12"/>
      <c r="B43" s="12" t="s">
        <v>7</v>
      </c>
      <c r="C43" s="12"/>
      <c r="D43" s="12"/>
      <c r="E43" s="12"/>
      <c r="F43" s="12"/>
      <c r="G43" s="12"/>
    </row>
    <row r="44" spans="1:7" x14ac:dyDescent="0.3">
      <c r="A44" s="12"/>
      <c r="B44" s="12"/>
      <c r="C44" s="12"/>
      <c r="D44" s="12"/>
      <c r="E44" s="12"/>
      <c r="F44" s="12"/>
      <c r="G44" s="12"/>
    </row>
    <row r="45" spans="1:7" x14ac:dyDescent="0.3">
      <c r="A45" s="12"/>
      <c r="B45" s="12"/>
      <c r="C45" s="12"/>
      <c r="D45" s="12"/>
      <c r="E45" s="12"/>
      <c r="F45" s="12"/>
      <c r="G45" s="12"/>
    </row>
    <row r="46" spans="1:7" x14ac:dyDescent="0.3">
      <c r="B46" s="12"/>
    </row>
    <row r="47" spans="1:7" x14ac:dyDescent="0.3">
      <c r="B47" s="12" t="s">
        <v>8</v>
      </c>
    </row>
  </sheetData>
  <mergeCells count="1">
    <mergeCell ref="B21:C21"/>
  </mergeCells>
  <conditionalFormatting sqref="C22:D22 C27:C30">
    <cfRule type="colorScale" priority="21">
      <colorScale>
        <cfvo type="num" val="0"/>
        <cfvo type="num" val="3"/>
        <cfvo type="num" val="5"/>
        <color rgb="FFFF0000"/>
        <color rgb="FFFFEB84"/>
        <color rgb="FF92D050"/>
      </colorScale>
    </cfRule>
  </conditionalFormatting>
  <conditionalFormatting sqref="D23:D30">
    <cfRule type="colorScale" priority="10">
      <colorScale>
        <cfvo type="num" val="0"/>
        <cfvo type="num" val="1"/>
        <cfvo type="num" val="2"/>
        <color rgb="FFFF0000"/>
        <color rgb="FFFFEB84"/>
        <color rgb="FF92D050"/>
      </colorScale>
    </cfRule>
  </conditionalFormatting>
  <conditionalFormatting sqref="F22:F31">
    <cfRule type="containsText" dxfId="1" priority="5" operator="containsText" text="Ja">
      <formula>NOT(ISERROR(SEARCH("Ja",F22)))</formula>
    </cfRule>
    <cfRule type="containsText" dxfId="0" priority="6" operator="containsText" text="Nee">
      <formula>NOT(ISERROR(SEARCH("Nee",F22)))</formula>
    </cfRule>
  </conditionalFormatting>
  <conditionalFormatting sqref="C23:C26">
    <cfRule type="colorScale" priority="2">
      <colorScale>
        <cfvo type="num" val="0"/>
        <cfvo type="num" val="3"/>
        <cfvo type="num" val="5"/>
        <color rgb="FFFF0000"/>
        <color rgb="FFFFEB84"/>
        <color rgb="FF92D050"/>
      </colorScale>
    </cfRule>
  </conditionalFormatting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7"/>
  <sheetViews>
    <sheetView topLeftCell="A6" zoomScaleNormal="100" workbookViewId="0">
      <selection activeCell="C5" sqref="C5"/>
    </sheetView>
  </sheetViews>
  <sheetFormatPr defaultRowHeight="14.5" x14ac:dyDescent="0.35"/>
  <sheetData>
    <row r="1" spans="1:4" ht="18.5" x14ac:dyDescent="0.45">
      <c r="A1" s="7" t="s">
        <v>5</v>
      </c>
      <c r="B1" s="7"/>
      <c r="C1" s="5"/>
    </row>
    <row r="2" spans="1:4" ht="18.5" x14ac:dyDescent="0.45">
      <c r="A2" s="7"/>
      <c r="B2" s="7"/>
      <c r="C2" s="5"/>
    </row>
    <row r="3" spans="1:4" x14ac:dyDescent="0.35">
      <c r="A3" t="s">
        <v>14</v>
      </c>
      <c r="C3">
        <f>beoordelingsformulier!B39</f>
        <v>40</v>
      </c>
    </row>
    <row r="4" spans="1:4" x14ac:dyDescent="0.35">
      <c r="A4" s="6" t="s">
        <v>15</v>
      </c>
      <c r="C4">
        <v>25</v>
      </c>
      <c r="D4" t="s">
        <v>16</v>
      </c>
    </row>
    <row r="6" spans="1:4" x14ac:dyDescent="0.35">
      <c r="A6" s="8" t="s">
        <v>1</v>
      </c>
      <c r="B6" s="8" t="s">
        <v>4</v>
      </c>
      <c r="D6">
        <f>IF(beoordelingsformulier!C32&lt;=C4,beoordelingsformulier!C32*(4.5/C4)+1,beoordelingsformulier!C32*(4.5/(C3-C4))+(10-(4.5*C3/(C3-C4))))</f>
        <v>1</v>
      </c>
    </row>
    <row r="7" spans="1:4" x14ac:dyDescent="0.35">
      <c r="A7" s="4">
        <v>0</v>
      </c>
      <c r="B7" s="9">
        <f t="shared" ref="B7:B47" si="0">IF(A7=" "," ",IF(A7&lt;=C$4,A7*(4.5/C$4)+1,A7*(4.5/(C$3-C$4))+(10-(4.5*C$3/(C$3-C$4)))))</f>
        <v>1</v>
      </c>
    </row>
    <row r="8" spans="1:4" x14ac:dyDescent="0.35">
      <c r="A8" s="4">
        <f>IF(A7&gt;=C$3," ",A7+1)</f>
        <v>1</v>
      </c>
      <c r="B8" s="9">
        <f t="shared" si="0"/>
        <v>1.18</v>
      </c>
    </row>
    <row r="9" spans="1:4" x14ac:dyDescent="0.35">
      <c r="A9" s="4">
        <f>IF(A8&gt;=C$3," ",A8+1)</f>
        <v>2</v>
      </c>
      <c r="B9" s="9">
        <f t="shared" si="0"/>
        <v>1.3599999999999999</v>
      </c>
    </row>
    <row r="10" spans="1:4" x14ac:dyDescent="0.35">
      <c r="A10" s="4">
        <f t="shared" ref="A10:A73" si="1">IF(A9&gt;=C$3," ",A9+1)</f>
        <v>3</v>
      </c>
      <c r="B10" s="9">
        <f t="shared" si="0"/>
        <v>1.54</v>
      </c>
    </row>
    <row r="11" spans="1:4" x14ac:dyDescent="0.35">
      <c r="A11" s="4">
        <f t="shared" si="1"/>
        <v>4</v>
      </c>
      <c r="B11" s="9">
        <f t="shared" si="0"/>
        <v>1.72</v>
      </c>
    </row>
    <row r="12" spans="1:4" x14ac:dyDescent="0.35">
      <c r="A12" s="4">
        <f t="shared" si="1"/>
        <v>5</v>
      </c>
      <c r="B12" s="9">
        <f t="shared" si="0"/>
        <v>1.9</v>
      </c>
    </row>
    <row r="13" spans="1:4" x14ac:dyDescent="0.35">
      <c r="A13" s="4">
        <f t="shared" si="1"/>
        <v>6</v>
      </c>
      <c r="B13" s="9">
        <f t="shared" si="0"/>
        <v>2.08</v>
      </c>
    </row>
    <row r="14" spans="1:4" x14ac:dyDescent="0.35">
      <c r="A14" s="4">
        <f t="shared" si="1"/>
        <v>7</v>
      </c>
      <c r="B14" s="9">
        <f t="shared" si="0"/>
        <v>2.2599999999999998</v>
      </c>
    </row>
    <row r="15" spans="1:4" x14ac:dyDescent="0.35">
      <c r="A15" s="4">
        <f t="shared" si="1"/>
        <v>8</v>
      </c>
      <c r="B15" s="9">
        <f t="shared" si="0"/>
        <v>2.44</v>
      </c>
    </row>
    <row r="16" spans="1:4" x14ac:dyDescent="0.35">
      <c r="A16" s="4">
        <f t="shared" si="1"/>
        <v>9</v>
      </c>
      <c r="B16" s="9">
        <f t="shared" si="0"/>
        <v>2.62</v>
      </c>
    </row>
    <row r="17" spans="1:2" x14ac:dyDescent="0.35">
      <c r="A17" s="4">
        <f t="shared" si="1"/>
        <v>10</v>
      </c>
      <c r="B17" s="9">
        <f t="shared" si="0"/>
        <v>2.8</v>
      </c>
    </row>
    <row r="18" spans="1:2" x14ac:dyDescent="0.35">
      <c r="A18" s="4">
        <f t="shared" si="1"/>
        <v>11</v>
      </c>
      <c r="B18" s="9">
        <f t="shared" si="0"/>
        <v>2.98</v>
      </c>
    </row>
    <row r="19" spans="1:2" x14ac:dyDescent="0.35">
      <c r="A19" s="4">
        <f t="shared" si="1"/>
        <v>12</v>
      </c>
      <c r="B19" s="9">
        <f t="shared" si="0"/>
        <v>3.16</v>
      </c>
    </row>
    <row r="20" spans="1:2" x14ac:dyDescent="0.35">
      <c r="A20" s="4">
        <f t="shared" si="1"/>
        <v>13</v>
      </c>
      <c r="B20" s="9">
        <f t="shared" si="0"/>
        <v>3.34</v>
      </c>
    </row>
    <row r="21" spans="1:2" x14ac:dyDescent="0.35">
      <c r="A21" s="4">
        <f t="shared" si="1"/>
        <v>14</v>
      </c>
      <c r="B21" s="9">
        <f t="shared" si="0"/>
        <v>3.52</v>
      </c>
    </row>
    <row r="22" spans="1:2" x14ac:dyDescent="0.35">
      <c r="A22" s="4">
        <f t="shared" si="1"/>
        <v>15</v>
      </c>
      <c r="B22" s="9">
        <f t="shared" si="0"/>
        <v>3.6999999999999997</v>
      </c>
    </row>
    <row r="23" spans="1:2" x14ac:dyDescent="0.35">
      <c r="A23" s="4">
        <f t="shared" si="1"/>
        <v>16</v>
      </c>
      <c r="B23" s="9">
        <f t="shared" si="0"/>
        <v>3.88</v>
      </c>
    </row>
    <row r="24" spans="1:2" x14ac:dyDescent="0.35">
      <c r="A24" s="4">
        <f t="shared" si="1"/>
        <v>17</v>
      </c>
      <c r="B24" s="9">
        <f t="shared" si="0"/>
        <v>4.0600000000000005</v>
      </c>
    </row>
    <row r="25" spans="1:2" x14ac:dyDescent="0.35">
      <c r="A25" s="4">
        <f t="shared" si="1"/>
        <v>18</v>
      </c>
      <c r="B25" s="9">
        <f t="shared" si="0"/>
        <v>4.24</v>
      </c>
    </row>
    <row r="26" spans="1:2" x14ac:dyDescent="0.35">
      <c r="A26" s="4">
        <f t="shared" si="1"/>
        <v>19</v>
      </c>
      <c r="B26" s="9">
        <f t="shared" si="0"/>
        <v>4.42</v>
      </c>
    </row>
    <row r="27" spans="1:2" x14ac:dyDescent="0.35">
      <c r="A27" s="4">
        <f t="shared" si="1"/>
        <v>20</v>
      </c>
      <c r="B27" s="9">
        <f t="shared" si="0"/>
        <v>4.5999999999999996</v>
      </c>
    </row>
    <row r="28" spans="1:2" x14ac:dyDescent="0.35">
      <c r="A28" s="4">
        <f t="shared" si="1"/>
        <v>21</v>
      </c>
      <c r="B28" s="9">
        <f t="shared" si="0"/>
        <v>4.7799999999999994</v>
      </c>
    </row>
    <row r="29" spans="1:2" x14ac:dyDescent="0.35">
      <c r="A29" s="4">
        <f t="shared" si="1"/>
        <v>22</v>
      </c>
      <c r="B29" s="9">
        <f t="shared" si="0"/>
        <v>4.96</v>
      </c>
    </row>
    <row r="30" spans="1:2" x14ac:dyDescent="0.35">
      <c r="A30" s="4">
        <f t="shared" si="1"/>
        <v>23</v>
      </c>
      <c r="B30" s="9">
        <f t="shared" si="0"/>
        <v>5.14</v>
      </c>
    </row>
    <row r="31" spans="1:2" x14ac:dyDescent="0.35">
      <c r="A31" s="4">
        <f t="shared" si="1"/>
        <v>24</v>
      </c>
      <c r="B31" s="9">
        <f t="shared" si="0"/>
        <v>5.32</v>
      </c>
    </row>
    <row r="32" spans="1:2" x14ac:dyDescent="0.35">
      <c r="A32" s="4">
        <f t="shared" si="1"/>
        <v>25</v>
      </c>
      <c r="B32" s="9">
        <f t="shared" si="0"/>
        <v>5.5</v>
      </c>
    </row>
    <row r="33" spans="1:2" x14ac:dyDescent="0.35">
      <c r="A33" s="4">
        <f t="shared" si="1"/>
        <v>26</v>
      </c>
      <c r="B33" s="9">
        <f t="shared" si="0"/>
        <v>5.8</v>
      </c>
    </row>
    <row r="34" spans="1:2" x14ac:dyDescent="0.35">
      <c r="A34" s="4">
        <f t="shared" si="1"/>
        <v>27</v>
      </c>
      <c r="B34" s="9">
        <f t="shared" si="0"/>
        <v>6.1</v>
      </c>
    </row>
    <row r="35" spans="1:2" x14ac:dyDescent="0.35">
      <c r="A35" s="4">
        <f t="shared" si="1"/>
        <v>28</v>
      </c>
      <c r="B35" s="9">
        <f t="shared" si="0"/>
        <v>6.4</v>
      </c>
    </row>
    <row r="36" spans="1:2" x14ac:dyDescent="0.35">
      <c r="A36" s="4">
        <f t="shared" si="1"/>
        <v>29</v>
      </c>
      <c r="B36" s="9">
        <f t="shared" si="0"/>
        <v>6.6999999999999993</v>
      </c>
    </row>
    <row r="37" spans="1:2" x14ac:dyDescent="0.35">
      <c r="A37" s="4">
        <f t="shared" si="1"/>
        <v>30</v>
      </c>
      <c r="B37" s="9">
        <f t="shared" si="0"/>
        <v>7</v>
      </c>
    </row>
    <row r="38" spans="1:2" x14ac:dyDescent="0.35">
      <c r="A38" s="4">
        <f t="shared" si="1"/>
        <v>31</v>
      </c>
      <c r="B38" s="9">
        <f t="shared" si="0"/>
        <v>7.2999999999999989</v>
      </c>
    </row>
    <row r="39" spans="1:2" x14ac:dyDescent="0.35">
      <c r="A39" s="4">
        <f t="shared" si="1"/>
        <v>32</v>
      </c>
      <c r="B39" s="9">
        <f t="shared" si="0"/>
        <v>7.6</v>
      </c>
    </row>
    <row r="40" spans="1:2" x14ac:dyDescent="0.35">
      <c r="A40" s="4">
        <f t="shared" si="1"/>
        <v>33</v>
      </c>
      <c r="B40" s="9">
        <f t="shared" si="0"/>
        <v>7.9</v>
      </c>
    </row>
    <row r="41" spans="1:2" x14ac:dyDescent="0.35">
      <c r="A41" s="4">
        <f t="shared" si="1"/>
        <v>34</v>
      </c>
      <c r="B41" s="9">
        <f t="shared" si="0"/>
        <v>8.1999999999999993</v>
      </c>
    </row>
    <row r="42" spans="1:2" x14ac:dyDescent="0.35">
      <c r="A42" s="4">
        <f t="shared" si="1"/>
        <v>35</v>
      </c>
      <c r="B42" s="9">
        <f t="shared" si="0"/>
        <v>8.5</v>
      </c>
    </row>
    <row r="43" spans="1:2" x14ac:dyDescent="0.35">
      <c r="A43" s="4">
        <f t="shared" si="1"/>
        <v>36</v>
      </c>
      <c r="B43" s="9">
        <f t="shared" si="0"/>
        <v>8.7999999999999989</v>
      </c>
    </row>
    <row r="44" spans="1:2" x14ac:dyDescent="0.35">
      <c r="A44" s="4">
        <f t="shared" si="1"/>
        <v>37</v>
      </c>
      <c r="B44" s="9">
        <f t="shared" si="0"/>
        <v>9.1</v>
      </c>
    </row>
    <row r="45" spans="1:2" x14ac:dyDescent="0.35">
      <c r="A45" s="4">
        <f t="shared" si="1"/>
        <v>38</v>
      </c>
      <c r="B45" s="9">
        <f t="shared" si="0"/>
        <v>9.4</v>
      </c>
    </row>
    <row r="46" spans="1:2" x14ac:dyDescent="0.35">
      <c r="A46" s="4">
        <f t="shared" si="1"/>
        <v>39</v>
      </c>
      <c r="B46" s="9">
        <f t="shared" si="0"/>
        <v>9.6999999999999993</v>
      </c>
    </row>
    <row r="47" spans="1:2" x14ac:dyDescent="0.35">
      <c r="A47" s="4">
        <f t="shared" si="1"/>
        <v>40</v>
      </c>
      <c r="B47" s="9">
        <f t="shared" si="0"/>
        <v>10</v>
      </c>
    </row>
    <row r="48" spans="1:2" x14ac:dyDescent="0.35">
      <c r="A48" s="4" t="str">
        <f t="shared" si="1"/>
        <v xml:space="preserve"> </v>
      </c>
      <c r="B48" s="9" t="str">
        <f>IF(A48=" "," ",IF(A48&lt;=C$4,A48*(4.5/C$4)+1,A48*(4.5/(C$3-C$4))+(10-(4.5*C$3/(C$3-C$4)))))</f>
        <v xml:space="preserve"> </v>
      </c>
    </row>
    <row r="49" spans="1:2" x14ac:dyDescent="0.35">
      <c r="A49" s="4" t="str">
        <f t="shared" si="1"/>
        <v xml:space="preserve"> </v>
      </c>
      <c r="B49" s="9" t="str">
        <f t="shared" ref="B49:B77" si="2">IF(A49=" "," ",IF(A49&lt;=C$4,A49*(4.5/C$4)+1,A49*(4.5/(C$3-C$4))+(10-(4.5*C$3/(C$3-C$4)))))</f>
        <v xml:space="preserve"> </v>
      </c>
    </row>
    <row r="50" spans="1:2" x14ac:dyDescent="0.35">
      <c r="A50" s="4" t="str">
        <f t="shared" si="1"/>
        <v xml:space="preserve"> </v>
      </c>
      <c r="B50" s="9" t="str">
        <f t="shared" si="2"/>
        <v xml:space="preserve"> </v>
      </c>
    </row>
    <row r="51" spans="1:2" x14ac:dyDescent="0.35">
      <c r="A51" s="4" t="str">
        <f t="shared" si="1"/>
        <v xml:space="preserve"> </v>
      </c>
      <c r="B51" s="9" t="str">
        <f t="shared" si="2"/>
        <v xml:space="preserve"> </v>
      </c>
    </row>
    <row r="52" spans="1:2" x14ac:dyDescent="0.35">
      <c r="A52" s="4" t="str">
        <f t="shared" si="1"/>
        <v xml:space="preserve"> </v>
      </c>
      <c r="B52" s="9" t="str">
        <f t="shared" si="2"/>
        <v xml:space="preserve"> </v>
      </c>
    </row>
    <row r="53" spans="1:2" x14ac:dyDescent="0.35">
      <c r="A53" s="4" t="str">
        <f t="shared" si="1"/>
        <v xml:space="preserve"> </v>
      </c>
      <c r="B53" s="9" t="str">
        <f t="shared" si="2"/>
        <v xml:space="preserve"> </v>
      </c>
    </row>
    <row r="54" spans="1:2" x14ac:dyDescent="0.35">
      <c r="A54" s="4" t="str">
        <f t="shared" si="1"/>
        <v xml:space="preserve"> </v>
      </c>
      <c r="B54" s="9" t="str">
        <f t="shared" si="2"/>
        <v xml:space="preserve"> </v>
      </c>
    </row>
    <row r="55" spans="1:2" x14ac:dyDescent="0.35">
      <c r="A55" s="4" t="str">
        <f t="shared" si="1"/>
        <v xml:space="preserve"> </v>
      </c>
      <c r="B55" s="9" t="str">
        <f t="shared" si="2"/>
        <v xml:space="preserve"> </v>
      </c>
    </row>
    <row r="56" spans="1:2" x14ac:dyDescent="0.35">
      <c r="A56" s="4" t="str">
        <f t="shared" si="1"/>
        <v xml:space="preserve"> </v>
      </c>
      <c r="B56" s="9" t="str">
        <f t="shared" si="2"/>
        <v xml:space="preserve"> </v>
      </c>
    </row>
    <row r="57" spans="1:2" x14ac:dyDescent="0.35">
      <c r="A57" s="4" t="str">
        <f t="shared" si="1"/>
        <v xml:space="preserve"> </v>
      </c>
      <c r="B57" s="9" t="str">
        <f t="shared" si="2"/>
        <v xml:space="preserve"> </v>
      </c>
    </row>
    <row r="58" spans="1:2" x14ac:dyDescent="0.35">
      <c r="A58" s="4" t="str">
        <f t="shared" si="1"/>
        <v xml:space="preserve"> </v>
      </c>
      <c r="B58" s="9" t="str">
        <f t="shared" si="2"/>
        <v xml:space="preserve"> </v>
      </c>
    </row>
    <row r="59" spans="1:2" x14ac:dyDescent="0.35">
      <c r="A59" s="4" t="str">
        <f t="shared" si="1"/>
        <v xml:space="preserve"> </v>
      </c>
      <c r="B59" s="9" t="str">
        <f t="shared" si="2"/>
        <v xml:space="preserve"> </v>
      </c>
    </row>
    <row r="60" spans="1:2" x14ac:dyDescent="0.35">
      <c r="A60" s="4" t="str">
        <f t="shared" si="1"/>
        <v xml:space="preserve"> </v>
      </c>
      <c r="B60" s="9" t="str">
        <f t="shared" si="2"/>
        <v xml:space="preserve"> </v>
      </c>
    </row>
    <row r="61" spans="1:2" x14ac:dyDescent="0.35">
      <c r="A61" s="4" t="str">
        <f t="shared" si="1"/>
        <v xml:space="preserve"> </v>
      </c>
      <c r="B61" s="9" t="str">
        <f t="shared" si="2"/>
        <v xml:space="preserve"> </v>
      </c>
    </row>
    <row r="62" spans="1:2" x14ac:dyDescent="0.35">
      <c r="A62" s="4" t="str">
        <f t="shared" si="1"/>
        <v xml:space="preserve"> </v>
      </c>
      <c r="B62" s="9" t="str">
        <f t="shared" si="2"/>
        <v xml:space="preserve"> </v>
      </c>
    </row>
    <row r="63" spans="1:2" x14ac:dyDescent="0.35">
      <c r="A63" s="4" t="str">
        <f t="shared" si="1"/>
        <v xml:space="preserve"> </v>
      </c>
      <c r="B63" s="9" t="str">
        <f t="shared" si="2"/>
        <v xml:space="preserve"> </v>
      </c>
    </row>
    <row r="64" spans="1:2" x14ac:dyDescent="0.35">
      <c r="A64" s="4" t="str">
        <f t="shared" si="1"/>
        <v xml:space="preserve"> </v>
      </c>
      <c r="B64" s="9" t="str">
        <f t="shared" si="2"/>
        <v xml:space="preserve"> </v>
      </c>
    </row>
    <row r="65" spans="1:2" x14ac:dyDescent="0.35">
      <c r="A65" s="4" t="str">
        <f t="shared" si="1"/>
        <v xml:space="preserve"> </v>
      </c>
      <c r="B65" s="9" t="str">
        <f t="shared" si="2"/>
        <v xml:space="preserve"> </v>
      </c>
    </row>
    <row r="66" spans="1:2" x14ac:dyDescent="0.35">
      <c r="A66" s="4" t="str">
        <f t="shared" si="1"/>
        <v xml:space="preserve"> </v>
      </c>
      <c r="B66" s="9" t="str">
        <f t="shared" si="2"/>
        <v xml:space="preserve"> </v>
      </c>
    </row>
    <row r="67" spans="1:2" x14ac:dyDescent="0.35">
      <c r="A67" s="4" t="str">
        <f t="shared" si="1"/>
        <v xml:space="preserve"> </v>
      </c>
      <c r="B67" s="9" t="str">
        <f t="shared" si="2"/>
        <v xml:space="preserve"> </v>
      </c>
    </row>
    <row r="68" spans="1:2" x14ac:dyDescent="0.35">
      <c r="A68" s="4" t="str">
        <f t="shared" si="1"/>
        <v xml:space="preserve"> </v>
      </c>
      <c r="B68" s="9" t="str">
        <f t="shared" si="2"/>
        <v xml:space="preserve"> </v>
      </c>
    </row>
    <row r="69" spans="1:2" x14ac:dyDescent="0.35">
      <c r="A69" s="4" t="str">
        <f t="shared" si="1"/>
        <v xml:space="preserve"> </v>
      </c>
      <c r="B69" s="9" t="str">
        <f t="shared" si="2"/>
        <v xml:space="preserve"> </v>
      </c>
    </row>
    <row r="70" spans="1:2" x14ac:dyDescent="0.35">
      <c r="A70" s="4" t="str">
        <f t="shared" si="1"/>
        <v xml:space="preserve"> </v>
      </c>
      <c r="B70" s="9" t="str">
        <f t="shared" si="2"/>
        <v xml:space="preserve"> </v>
      </c>
    </row>
    <row r="71" spans="1:2" x14ac:dyDescent="0.35">
      <c r="A71" s="4" t="str">
        <f t="shared" si="1"/>
        <v xml:space="preserve"> </v>
      </c>
      <c r="B71" s="9" t="str">
        <f t="shared" si="2"/>
        <v xml:space="preserve"> </v>
      </c>
    </row>
    <row r="72" spans="1:2" x14ac:dyDescent="0.35">
      <c r="A72" s="4" t="str">
        <f t="shared" si="1"/>
        <v xml:space="preserve"> </v>
      </c>
      <c r="B72" s="9" t="str">
        <f t="shared" si="2"/>
        <v xml:space="preserve"> </v>
      </c>
    </row>
    <row r="73" spans="1:2" x14ac:dyDescent="0.35">
      <c r="A73" s="4" t="str">
        <f t="shared" si="1"/>
        <v xml:space="preserve"> </v>
      </c>
      <c r="B73" s="9" t="str">
        <f t="shared" si="2"/>
        <v xml:space="preserve"> </v>
      </c>
    </row>
    <row r="74" spans="1:2" x14ac:dyDescent="0.35">
      <c r="A74" s="4" t="str">
        <f t="shared" ref="A74:A77" si="3">IF(A73&gt;=C$3," ",A73+1)</f>
        <v xml:space="preserve"> </v>
      </c>
      <c r="B74" s="9" t="str">
        <f t="shared" si="2"/>
        <v xml:space="preserve"> </v>
      </c>
    </row>
    <row r="75" spans="1:2" x14ac:dyDescent="0.35">
      <c r="A75" s="4" t="str">
        <f t="shared" si="3"/>
        <v xml:space="preserve"> </v>
      </c>
      <c r="B75" s="9" t="str">
        <f t="shared" si="2"/>
        <v xml:space="preserve"> </v>
      </c>
    </row>
    <row r="76" spans="1:2" x14ac:dyDescent="0.35">
      <c r="A76" s="4" t="str">
        <f t="shared" si="3"/>
        <v xml:space="preserve"> </v>
      </c>
      <c r="B76" s="9" t="str">
        <f t="shared" si="2"/>
        <v xml:space="preserve"> </v>
      </c>
    </row>
    <row r="77" spans="1:2" x14ac:dyDescent="0.35">
      <c r="A77" s="4" t="str">
        <f t="shared" si="3"/>
        <v xml:space="preserve"> </v>
      </c>
      <c r="B77" s="9" t="str">
        <f t="shared" si="2"/>
        <v xml:space="preserve"> </v>
      </c>
    </row>
    <row r="78" spans="1:2" x14ac:dyDescent="0.35">
      <c r="A78" s="4" t="str">
        <f t="shared" ref="A78:A141" si="4">IF(A77&gt;=C$3," ",A77+1)</f>
        <v xml:space="preserve"> </v>
      </c>
      <c r="B78" s="9" t="str">
        <f t="shared" ref="B78:B141" si="5">IF(A78=" "," ",IF(A78&lt;=C$4,A78*(4.5/C$4)+1,A78*(4.5/(C$3-C$4))+(10-(4.5*C$3/(C$3-C$4)))))</f>
        <v xml:space="preserve"> </v>
      </c>
    </row>
    <row r="79" spans="1:2" x14ac:dyDescent="0.35">
      <c r="A79" s="4" t="str">
        <f t="shared" si="4"/>
        <v xml:space="preserve"> </v>
      </c>
      <c r="B79" s="9" t="str">
        <f t="shared" si="5"/>
        <v xml:space="preserve"> </v>
      </c>
    </row>
    <row r="80" spans="1:2" x14ac:dyDescent="0.35">
      <c r="A80" s="4" t="str">
        <f t="shared" si="4"/>
        <v xml:space="preserve"> </v>
      </c>
      <c r="B80" s="9" t="str">
        <f t="shared" si="5"/>
        <v xml:space="preserve"> </v>
      </c>
    </row>
    <row r="81" spans="1:2" x14ac:dyDescent="0.35">
      <c r="A81" s="4" t="str">
        <f t="shared" si="4"/>
        <v xml:space="preserve"> </v>
      </c>
      <c r="B81" s="9" t="str">
        <f t="shared" si="5"/>
        <v xml:space="preserve"> </v>
      </c>
    </row>
    <row r="82" spans="1:2" x14ac:dyDescent="0.35">
      <c r="A82" s="4" t="str">
        <f t="shared" si="4"/>
        <v xml:space="preserve"> </v>
      </c>
      <c r="B82" s="9" t="str">
        <f t="shared" si="5"/>
        <v xml:space="preserve"> </v>
      </c>
    </row>
    <row r="83" spans="1:2" x14ac:dyDescent="0.35">
      <c r="A83" s="4" t="str">
        <f t="shared" si="4"/>
        <v xml:space="preserve"> </v>
      </c>
      <c r="B83" s="9" t="str">
        <f t="shared" si="5"/>
        <v xml:space="preserve"> </v>
      </c>
    </row>
    <row r="84" spans="1:2" x14ac:dyDescent="0.35">
      <c r="A84" s="4" t="str">
        <f t="shared" si="4"/>
        <v xml:space="preserve"> </v>
      </c>
      <c r="B84" s="9" t="str">
        <f t="shared" si="5"/>
        <v xml:space="preserve"> </v>
      </c>
    </row>
    <row r="85" spans="1:2" x14ac:dyDescent="0.35">
      <c r="A85" s="4" t="str">
        <f t="shared" si="4"/>
        <v xml:space="preserve"> </v>
      </c>
      <c r="B85" s="9" t="str">
        <f t="shared" si="5"/>
        <v xml:space="preserve"> </v>
      </c>
    </row>
    <row r="86" spans="1:2" x14ac:dyDescent="0.35">
      <c r="A86" s="4" t="str">
        <f t="shared" si="4"/>
        <v xml:space="preserve"> </v>
      </c>
      <c r="B86" s="9" t="str">
        <f t="shared" si="5"/>
        <v xml:space="preserve"> </v>
      </c>
    </row>
    <row r="87" spans="1:2" x14ac:dyDescent="0.35">
      <c r="A87" s="4" t="str">
        <f t="shared" si="4"/>
        <v xml:space="preserve"> </v>
      </c>
      <c r="B87" s="9" t="str">
        <f t="shared" si="5"/>
        <v xml:space="preserve"> </v>
      </c>
    </row>
    <row r="88" spans="1:2" x14ac:dyDescent="0.35">
      <c r="A88" s="4" t="str">
        <f t="shared" si="4"/>
        <v xml:space="preserve"> </v>
      </c>
      <c r="B88" s="9" t="str">
        <f t="shared" si="5"/>
        <v xml:space="preserve"> </v>
      </c>
    </row>
    <row r="89" spans="1:2" x14ac:dyDescent="0.35">
      <c r="A89" s="4" t="str">
        <f t="shared" si="4"/>
        <v xml:space="preserve"> </v>
      </c>
      <c r="B89" s="9" t="str">
        <f t="shared" si="5"/>
        <v xml:space="preserve"> </v>
      </c>
    </row>
    <row r="90" spans="1:2" x14ac:dyDescent="0.35">
      <c r="A90" s="4" t="str">
        <f t="shared" si="4"/>
        <v xml:space="preserve"> </v>
      </c>
      <c r="B90" s="9" t="str">
        <f t="shared" si="5"/>
        <v xml:space="preserve"> </v>
      </c>
    </row>
    <row r="91" spans="1:2" x14ac:dyDescent="0.35">
      <c r="A91" s="4" t="str">
        <f t="shared" si="4"/>
        <v xml:space="preserve"> </v>
      </c>
      <c r="B91" s="9" t="str">
        <f t="shared" si="5"/>
        <v xml:space="preserve"> </v>
      </c>
    </row>
    <row r="92" spans="1:2" x14ac:dyDescent="0.35">
      <c r="A92" s="4" t="str">
        <f t="shared" si="4"/>
        <v xml:space="preserve"> </v>
      </c>
      <c r="B92" s="9" t="str">
        <f t="shared" si="5"/>
        <v xml:space="preserve"> </v>
      </c>
    </row>
    <row r="93" spans="1:2" x14ac:dyDescent="0.35">
      <c r="A93" s="4" t="str">
        <f t="shared" si="4"/>
        <v xml:space="preserve"> </v>
      </c>
      <c r="B93" s="9" t="str">
        <f t="shared" si="5"/>
        <v xml:space="preserve"> </v>
      </c>
    </row>
    <row r="94" spans="1:2" x14ac:dyDescent="0.35">
      <c r="A94" s="4" t="str">
        <f t="shared" si="4"/>
        <v xml:space="preserve"> </v>
      </c>
      <c r="B94" s="9" t="str">
        <f t="shared" si="5"/>
        <v xml:space="preserve"> </v>
      </c>
    </row>
    <row r="95" spans="1:2" x14ac:dyDescent="0.35">
      <c r="A95" s="4" t="str">
        <f t="shared" si="4"/>
        <v xml:space="preserve"> </v>
      </c>
      <c r="B95" s="9" t="str">
        <f t="shared" si="5"/>
        <v xml:space="preserve"> </v>
      </c>
    </row>
    <row r="96" spans="1:2" x14ac:dyDescent="0.35">
      <c r="A96" s="4" t="str">
        <f t="shared" si="4"/>
        <v xml:space="preserve"> </v>
      </c>
      <c r="B96" s="9" t="str">
        <f t="shared" si="5"/>
        <v xml:space="preserve"> </v>
      </c>
    </row>
    <row r="97" spans="1:2" x14ac:dyDescent="0.35">
      <c r="A97" s="4" t="str">
        <f t="shared" si="4"/>
        <v xml:space="preserve"> </v>
      </c>
      <c r="B97" s="9" t="str">
        <f t="shared" si="5"/>
        <v xml:space="preserve"> </v>
      </c>
    </row>
    <row r="98" spans="1:2" x14ac:dyDescent="0.35">
      <c r="A98" s="4" t="str">
        <f t="shared" si="4"/>
        <v xml:space="preserve"> </v>
      </c>
      <c r="B98" s="9" t="str">
        <f t="shared" si="5"/>
        <v xml:space="preserve"> </v>
      </c>
    </row>
    <row r="99" spans="1:2" x14ac:dyDescent="0.35">
      <c r="A99" s="4" t="str">
        <f t="shared" si="4"/>
        <v xml:space="preserve"> </v>
      </c>
      <c r="B99" s="9" t="str">
        <f t="shared" si="5"/>
        <v xml:space="preserve"> </v>
      </c>
    </row>
    <row r="100" spans="1:2" x14ac:dyDescent="0.35">
      <c r="A100" s="4" t="str">
        <f t="shared" si="4"/>
        <v xml:space="preserve"> </v>
      </c>
      <c r="B100" s="9" t="str">
        <f t="shared" si="5"/>
        <v xml:space="preserve"> </v>
      </c>
    </row>
    <row r="101" spans="1:2" x14ac:dyDescent="0.35">
      <c r="A101" s="4" t="str">
        <f t="shared" si="4"/>
        <v xml:space="preserve"> </v>
      </c>
      <c r="B101" s="9" t="str">
        <f t="shared" si="5"/>
        <v xml:space="preserve"> </v>
      </c>
    </row>
    <row r="102" spans="1:2" x14ac:dyDescent="0.35">
      <c r="A102" s="4" t="str">
        <f t="shared" si="4"/>
        <v xml:space="preserve"> </v>
      </c>
      <c r="B102" s="9" t="str">
        <f t="shared" si="5"/>
        <v xml:space="preserve"> </v>
      </c>
    </row>
    <row r="103" spans="1:2" x14ac:dyDescent="0.35">
      <c r="A103" s="4" t="str">
        <f t="shared" si="4"/>
        <v xml:space="preserve"> </v>
      </c>
      <c r="B103" s="9" t="str">
        <f t="shared" si="5"/>
        <v xml:space="preserve"> </v>
      </c>
    </row>
    <row r="104" spans="1:2" x14ac:dyDescent="0.35">
      <c r="A104" s="4" t="str">
        <f t="shared" si="4"/>
        <v xml:space="preserve"> </v>
      </c>
      <c r="B104" s="9" t="str">
        <f t="shared" si="5"/>
        <v xml:space="preserve"> </v>
      </c>
    </row>
    <row r="105" spans="1:2" x14ac:dyDescent="0.35">
      <c r="A105" s="4" t="str">
        <f t="shared" si="4"/>
        <v xml:space="preserve"> </v>
      </c>
      <c r="B105" s="9" t="str">
        <f t="shared" si="5"/>
        <v xml:space="preserve"> </v>
      </c>
    </row>
    <row r="106" spans="1:2" x14ac:dyDescent="0.35">
      <c r="A106" s="4" t="str">
        <f t="shared" si="4"/>
        <v xml:space="preserve"> </v>
      </c>
      <c r="B106" s="9" t="str">
        <f t="shared" si="5"/>
        <v xml:space="preserve"> </v>
      </c>
    </row>
    <row r="107" spans="1:2" x14ac:dyDescent="0.35">
      <c r="A107" s="4" t="str">
        <f t="shared" si="4"/>
        <v xml:space="preserve"> </v>
      </c>
      <c r="B107" s="9" t="str">
        <f t="shared" si="5"/>
        <v xml:space="preserve"> </v>
      </c>
    </row>
    <row r="108" spans="1:2" x14ac:dyDescent="0.35">
      <c r="A108" s="4" t="str">
        <f t="shared" si="4"/>
        <v xml:space="preserve"> </v>
      </c>
      <c r="B108" s="9" t="str">
        <f t="shared" si="5"/>
        <v xml:space="preserve"> </v>
      </c>
    </row>
    <row r="109" spans="1:2" x14ac:dyDescent="0.35">
      <c r="A109" s="4" t="str">
        <f t="shared" si="4"/>
        <v xml:space="preserve"> </v>
      </c>
      <c r="B109" s="9" t="str">
        <f t="shared" si="5"/>
        <v xml:space="preserve"> </v>
      </c>
    </row>
    <row r="110" spans="1:2" x14ac:dyDescent="0.35">
      <c r="A110" s="4" t="str">
        <f t="shared" si="4"/>
        <v xml:space="preserve"> </v>
      </c>
      <c r="B110" s="9" t="str">
        <f t="shared" si="5"/>
        <v xml:space="preserve"> </v>
      </c>
    </row>
    <row r="111" spans="1:2" x14ac:dyDescent="0.35">
      <c r="A111" s="4" t="str">
        <f t="shared" si="4"/>
        <v xml:space="preserve"> </v>
      </c>
      <c r="B111" s="9" t="str">
        <f t="shared" si="5"/>
        <v xml:space="preserve"> </v>
      </c>
    </row>
    <row r="112" spans="1:2" x14ac:dyDescent="0.35">
      <c r="A112" s="4" t="str">
        <f t="shared" si="4"/>
        <v xml:space="preserve"> </v>
      </c>
      <c r="B112" s="9" t="str">
        <f t="shared" si="5"/>
        <v xml:space="preserve"> </v>
      </c>
    </row>
    <row r="113" spans="1:2" x14ac:dyDescent="0.35">
      <c r="A113" s="4" t="str">
        <f t="shared" si="4"/>
        <v xml:space="preserve"> </v>
      </c>
      <c r="B113" s="9" t="str">
        <f t="shared" si="5"/>
        <v xml:space="preserve"> </v>
      </c>
    </row>
    <row r="114" spans="1:2" x14ac:dyDescent="0.35">
      <c r="A114" s="4" t="str">
        <f t="shared" si="4"/>
        <v xml:space="preserve"> </v>
      </c>
      <c r="B114" s="9" t="str">
        <f t="shared" si="5"/>
        <v xml:space="preserve"> </v>
      </c>
    </row>
    <row r="115" spans="1:2" x14ac:dyDescent="0.35">
      <c r="A115" s="4" t="str">
        <f t="shared" si="4"/>
        <v xml:space="preserve"> </v>
      </c>
      <c r="B115" s="9" t="str">
        <f t="shared" si="5"/>
        <v xml:space="preserve"> </v>
      </c>
    </row>
    <row r="116" spans="1:2" x14ac:dyDescent="0.35">
      <c r="A116" s="4" t="str">
        <f t="shared" si="4"/>
        <v xml:space="preserve"> </v>
      </c>
      <c r="B116" s="9" t="str">
        <f t="shared" si="5"/>
        <v xml:space="preserve"> </v>
      </c>
    </row>
    <row r="117" spans="1:2" x14ac:dyDescent="0.35">
      <c r="A117" s="4" t="str">
        <f t="shared" si="4"/>
        <v xml:space="preserve"> </v>
      </c>
      <c r="B117" s="9" t="str">
        <f t="shared" si="5"/>
        <v xml:space="preserve"> </v>
      </c>
    </row>
    <row r="118" spans="1:2" x14ac:dyDescent="0.35">
      <c r="A118" s="4" t="str">
        <f t="shared" si="4"/>
        <v xml:space="preserve"> </v>
      </c>
      <c r="B118" s="9" t="str">
        <f t="shared" si="5"/>
        <v xml:space="preserve"> </v>
      </c>
    </row>
    <row r="119" spans="1:2" x14ac:dyDescent="0.35">
      <c r="A119" s="4" t="str">
        <f t="shared" si="4"/>
        <v xml:space="preserve"> </v>
      </c>
      <c r="B119" s="9" t="str">
        <f t="shared" si="5"/>
        <v xml:space="preserve"> </v>
      </c>
    </row>
    <row r="120" spans="1:2" x14ac:dyDescent="0.35">
      <c r="A120" s="4" t="str">
        <f t="shared" si="4"/>
        <v xml:space="preserve"> </v>
      </c>
      <c r="B120" s="9" t="str">
        <f t="shared" si="5"/>
        <v xml:space="preserve"> </v>
      </c>
    </row>
    <row r="121" spans="1:2" x14ac:dyDescent="0.35">
      <c r="A121" s="4" t="str">
        <f t="shared" si="4"/>
        <v xml:space="preserve"> </v>
      </c>
      <c r="B121" s="9" t="str">
        <f t="shared" si="5"/>
        <v xml:space="preserve"> </v>
      </c>
    </row>
    <row r="122" spans="1:2" x14ac:dyDescent="0.35">
      <c r="A122" s="4" t="str">
        <f t="shared" si="4"/>
        <v xml:space="preserve"> </v>
      </c>
      <c r="B122" s="9" t="str">
        <f t="shared" si="5"/>
        <v xml:space="preserve"> </v>
      </c>
    </row>
    <row r="123" spans="1:2" x14ac:dyDescent="0.35">
      <c r="A123" s="4" t="str">
        <f t="shared" si="4"/>
        <v xml:space="preserve"> </v>
      </c>
      <c r="B123" s="9" t="str">
        <f t="shared" si="5"/>
        <v xml:space="preserve"> </v>
      </c>
    </row>
    <row r="124" spans="1:2" x14ac:dyDescent="0.35">
      <c r="A124" s="4" t="str">
        <f t="shared" si="4"/>
        <v xml:space="preserve"> </v>
      </c>
      <c r="B124" s="9" t="str">
        <f t="shared" si="5"/>
        <v xml:space="preserve"> </v>
      </c>
    </row>
    <row r="125" spans="1:2" x14ac:dyDescent="0.35">
      <c r="A125" s="4" t="str">
        <f t="shared" si="4"/>
        <v xml:space="preserve"> </v>
      </c>
      <c r="B125" s="9" t="str">
        <f t="shared" si="5"/>
        <v xml:space="preserve"> </v>
      </c>
    </row>
    <row r="126" spans="1:2" x14ac:dyDescent="0.35">
      <c r="A126" s="4" t="str">
        <f t="shared" si="4"/>
        <v xml:space="preserve"> </v>
      </c>
      <c r="B126" s="9" t="str">
        <f t="shared" si="5"/>
        <v xml:space="preserve"> </v>
      </c>
    </row>
    <row r="127" spans="1:2" x14ac:dyDescent="0.35">
      <c r="A127" s="4" t="str">
        <f t="shared" si="4"/>
        <v xml:space="preserve"> </v>
      </c>
      <c r="B127" s="9" t="str">
        <f t="shared" si="5"/>
        <v xml:space="preserve"> </v>
      </c>
    </row>
    <row r="128" spans="1:2" x14ac:dyDescent="0.35">
      <c r="A128" s="4" t="str">
        <f t="shared" si="4"/>
        <v xml:space="preserve"> </v>
      </c>
      <c r="B128" s="9" t="str">
        <f t="shared" si="5"/>
        <v xml:space="preserve"> </v>
      </c>
    </row>
    <row r="129" spans="1:2" x14ac:dyDescent="0.35">
      <c r="A129" s="4" t="str">
        <f t="shared" si="4"/>
        <v xml:space="preserve"> </v>
      </c>
      <c r="B129" s="9" t="str">
        <f t="shared" si="5"/>
        <v xml:space="preserve"> </v>
      </c>
    </row>
    <row r="130" spans="1:2" x14ac:dyDescent="0.35">
      <c r="A130" s="4" t="str">
        <f t="shared" si="4"/>
        <v xml:space="preserve"> </v>
      </c>
      <c r="B130" s="9" t="str">
        <f t="shared" si="5"/>
        <v xml:space="preserve"> </v>
      </c>
    </row>
    <row r="131" spans="1:2" x14ac:dyDescent="0.35">
      <c r="A131" s="4" t="str">
        <f t="shared" si="4"/>
        <v xml:space="preserve"> </v>
      </c>
      <c r="B131" s="9" t="str">
        <f t="shared" si="5"/>
        <v xml:space="preserve"> </v>
      </c>
    </row>
    <row r="132" spans="1:2" x14ac:dyDescent="0.35">
      <c r="A132" s="4" t="str">
        <f t="shared" si="4"/>
        <v xml:space="preserve"> </v>
      </c>
      <c r="B132" s="9" t="str">
        <f t="shared" si="5"/>
        <v xml:space="preserve"> </v>
      </c>
    </row>
    <row r="133" spans="1:2" x14ac:dyDescent="0.35">
      <c r="A133" s="4" t="str">
        <f t="shared" si="4"/>
        <v xml:space="preserve"> </v>
      </c>
      <c r="B133" s="9" t="str">
        <f t="shared" si="5"/>
        <v xml:space="preserve"> </v>
      </c>
    </row>
    <row r="134" spans="1:2" x14ac:dyDescent="0.35">
      <c r="A134" s="4" t="str">
        <f t="shared" si="4"/>
        <v xml:space="preserve"> </v>
      </c>
      <c r="B134" s="9" t="str">
        <f t="shared" si="5"/>
        <v xml:space="preserve"> </v>
      </c>
    </row>
    <row r="135" spans="1:2" x14ac:dyDescent="0.35">
      <c r="A135" s="4" t="str">
        <f t="shared" si="4"/>
        <v xml:space="preserve"> </v>
      </c>
      <c r="B135" s="9" t="str">
        <f t="shared" si="5"/>
        <v xml:space="preserve"> </v>
      </c>
    </row>
    <row r="136" spans="1:2" x14ac:dyDescent="0.35">
      <c r="A136" s="4" t="str">
        <f t="shared" si="4"/>
        <v xml:space="preserve"> </v>
      </c>
      <c r="B136" s="9" t="str">
        <f t="shared" si="5"/>
        <v xml:space="preserve"> </v>
      </c>
    </row>
    <row r="137" spans="1:2" x14ac:dyDescent="0.35">
      <c r="A137" s="4" t="str">
        <f t="shared" si="4"/>
        <v xml:space="preserve"> </v>
      </c>
      <c r="B137" s="9" t="str">
        <f t="shared" si="5"/>
        <v xml:space="preserve"> </v>
      </c>
    </row>
    <row r="138" spans="1:2" x14ac:dyDescent="0.35">
      <c r="A138" s="4" t="str">
        <f t="shared" si="4"/>
        <v xml:space="preserve"> </v>
      </c>
      <c r="B138" s="9" t="str">
        <f t="shared" si="5"/>
        <v xml:space="preserve"> </v>
      </c>
    </row>
    <row r="139" spans="1:2" x14ac:dyDescent="0.35">
      <c r="A139" s="4" t="str">
        <f t="shared" si="4"/>
        <v xml:space="preserve"> </v>
      </c>
      <c r="B139" s="9" t="str">
        <f t="shared" si="5"/>
        <v xml:space="preserve"> </v>
      </c>
    </row>
    <row r="140" spans="1:2" x14ac:dyDescent="0.35">
      <c r="A140" s="4" t="str">
        <f t="shared" si="4"/>
        <v xml:space="preserve"> </v>
      </c>
      <c r="B140" s="9" t="str">
        <f t="shared" si="5"/>
        <v xml:space="preserve"> </v>
      </c>
    </row>
    <row r="141" spans="1:2" x14ac:dyDescent="0.35">
      <c r="A141" s="4" t="str">
        <f t="shared" si="4"/>
        <v xml:space="preserve"> </v>
      </c>
      <c r="B141" s="9" t="str">
        <f t="shared" si="5"/>
        <v xml:space="preserve"> </v>
      </c>
    </row>
    <row r="142" spans="1:2" x14ac:dyDescent="0.35">
      <c r="A142" s="4" t="str">
        <f t="shared" ref="A142:A153" si="6">IF(A141&gt;=C$3," ",A141+1)</f>
        <v xml:space="preserve"> </v>
      </c>
      <c r="B142" s="9" t="str">
        <f t="shared" ref="B142:B153" si="7">IF(A142=" "," ",IF(A142&lt;=C$4,A142*(4.5/C$4)+1,A142*(4.5/(C$3-C$4))+(10-(4.5*C$3/(C$3-C$4)))))</f>
        <v xml:space="preserve"> </v>
      </c>
    </row>
    <row r="143" spans="1:2" x14ac:dyDescent="0.35">
      <c r="A143" s="4" t="str">
        <f t="shared" si="6"/>
        <v xml:space="preserve"> </v>
      </c>
      <c r="B143" s="9" t="str">
        <f t="shared" si="7"/>
        <v xml:space="preserve"> </v>
      </c>
    </row>
    <row r="144" spans="1:2" x14ac:dyDescent="0.35">
      <c r="A144" s="4" t="str">
        <f t="shared" si="6"/>
        <v xml:space="preserve"> </v>
      </c>
      <c r="B144" s="9" t="str">
        <f t="shared" si="7"/>
        <v xml:space="preserve"> </v>
      </c>
    </row>
    <row r="145" spans="1:2" x14ac:dyDescent="0.35">
      <c r="A145" s="4" t="str">
        <f t="shared" si="6"/>
        <v xml:space="preserve"> </v>
      </c>
      <c r="B145" s="9" t="str">
        <f t="shared" si="7"/>
        <v xml:space="preserve"> </v>
      </c>
    </row>
    <row r="146" spans="1:2" x14ac:dyDescent="0.35">
      <c r="A146" s="4" t="str">
        <f t="shared" si="6"/>
        <v xml:space="preserve"> </v>
      </c>
      <c r="B146" s="9" t="str">
        <f t="shared" si="7"/>
        <v xml:space="preserve"> </v>
      </c>
    </row>
    <row r="147" spans="1:2" x14ac:dyDescent="0.35">
      <c r="A147" s="4" t="str">
        <f t="shared" si="6"/>
        <v xml:space="preserve"> </v>
      </c>
      <c r="B147" s="9" t="str">
        <f t="shared" si="7"/>
        <v xml:space="preserve"> </v>
      </c>
    </row>
    <row r="148" spans="1:2" x14ac:dyDescent="0.35">
      <c r="A148" s="4" t="str">
        <f t="shared" si="6"/>
        <v xml:space="preserve"> </v>
      </c>
      <c r="B148" s="9" t="str">
        <f t="shared" si="7"/>
        <v xml:space="preserve"> </v>
      </c>
    </row>
    <row r="149" spans="1:2" x14ac:dyDescent="0.35">
      <c r="A149" s="4" t="str">
        <f t="shared" si="6"/>
        <v xml:space="preserve"> </v>
      </c>
      <c r="B149" s="9" t="str">
        <f t="shared" si="7"/>
        <v xml:space="preserve"> </v>
      </c>
    </row>
    <row r="150" spans="1:2" x14ac:dyDescent="0.35">
      <c r="A150" s="4" t="str">
        <f t="shared" si="6"/>
        <v xml:space="preserve"> </v>
      </c>
      <c r="B150" s="9" t="str">
        <f t="shared" si="7"/>
        <v xml:space="preserve"> </v>
      </c>
    </row>
    <row r="151" spans="1:2" x14ac:dyDescent="0.35">
      <c r="A151" s="4" t="str">
        <f t="shared" si="6"/>
        <v xml:space="preserve"> </v>
      </c>
      <c r="B151" s="9" t="str">
        <f t="shared" si="7"/>
        <v xml:space="preserve"> </v>
      </c>
    </row>
    <row r="152" spans="1:2" x14ac:dyDescent="0.35">
      <c r="A152" s="4" t="str">
        <f t="shared" si="6"/>
        <v xml:space="preserve"> </v>
      </c>
      <c r="B152" s="9" t="str">
        <f t="shared" si="7"/>
        <v xml:space="preserve"> </v>
      </c>
    </row>
    <row r="153" spans="1:2" x14ac:dyDescent="0.35">
      <c r="A153" s="4" t="str">
        <f t="shared" si="6"/>
        <v xml:space="preserve"> </v>
      </c>
      <c r="B153" s="9" t="str">
        <f t="shared" si="7"/>
        <v xml:space="preserve"> </v>
      </c>
    </row>
    <row r="154" spans="1:2" x14ac:dyDescent="0.35">
      <c r="A154" s="4" t="str">
        <f t="shared" ref="A154:A157" si="8">IF(A153&gt;=C$3," ",A153+1)</f>
        <v xml:space="preserve"> </v>
      </c>
      <c r="B154" s="9" t="str">
        <f t="shared" ref="B154:B157" si="9">IF(A154=" "," ",IF(A154&lt;=C$4,A154*(4.5/C$4)+1,A154*(4.5/(C$3-C$4))+(10-(4.5*C$3/(C$3-C$4)))))</f>
        <v xml:space="preserve"> </v>
      </c>
    </row>
    <row r="155" spans="1:2" x14ac:dyDescent="0.35">
      <c r="A155" s="4" t="str">
        <f t="shared" si="8"/>
        <v xml:space="preserve"> </v>
      </c>
      <c r="B155" s="9" t="str">
        <f t="shared" si="9"/>
        <v xml:space="preserve"> </v>
      </c>
    </row>
    <row r="156" spans="1:2" x14ac:dyDescent="0.35">
      <c r="A156" s="4" t="str">
        <f t="shared" si="8"/>
        <v xml:space="preserve"> </v>
      </c>
      <c r="B156" s="9" t="str">
        <f t="shared" si="9"/>
        <v xml:space="preserve"> </v>
      </c>
    </row>
    <row r="157" spans="1:2" x14ac:dyDescent="0.35">
      <c r="A157" s="4" t="str">
        <f t="shared" si="8"/>
        <v xml:space="preserve"> </v>
      </c>
      <c r="B157" s="9" t="str">
        <f t="shared" si="9"/>
        <v xml:space="preserve"> </v>
      </c>
    </row>
  </sheetData>
  <pageMargins left="0.7" right="0.7" top="0.75" bottom="0.75" header="0.3" footer="0.3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793C7D7F3BC946A5F2904ADE47754D" ma:contentTypeVersion="34" ma:contentTypeDescription="Een nieuw document maken." ma:contentTypeScope="" ma:versionID="926cb22dd05a86249fa7c2e30da3b847">
  <xsd:schema xmlns:xsd="http://www.w3.org/2001/XMLSchema" xmlns:xs="http://www.w3.org/2001/XMLSchema" xmlns:p="http://schemas.microsoft.com/office/2006/metadata/properties" xmlns:ns3="c2e09757-d42c-4fcd-ae27-c71d4b258210" xmlns:ns4="bfe1b49f-1cd4-47d5-a3dc-4ad9ba0da7af" targetNamespace="http://schemas.microsoft.com/office/2006/metadata/properties" ma:root="true" ma:fieldsID="05786b5344ff6ffc1a4d4c397d0d5bab" ns3:_="" ns4:_="">
    <xsd:import namespace="c2e09757-d42c-4fcd-ae27-c71d4b258210"/>
    <xsd:import namespace="bfe1b49f-1cd4-47d5-a3dc-4ad9ba0da7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09757-d42c-4fcd-ae27-c71d4b2582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Teams_Channel_Section_Location" ma:index="41" nillable="true" ma:displayName="Teams Channel Section Location" ma:internalName="Teams_Channel_Section_Loc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1b49f-1cd4-47d5-a3dc-4ad9ba0da7a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c2e09757-d42c-4fcd-ae27-c71d4b258210">
      <UserInfo>
        <DisplayName/>
        <AccountId xsi:nil="true"/>
        <AccountType/>
      </UserInfo>
    </Owner>
    <Math_Settings xmlns="c2e09757-d42c-4fcd-ae27-c71d4b258210" xsi:nil="true"/>
    <Is_Collaboration_Space_Locked xmlns="c2e09757-d42c-4fcd-ae27-c71d4b258210" xsi:nil="true"/>
    <AppVersion xmlns="c2e09757-d42c-4fcd-ae27-c71d4b258210" xsi:nil="true"/>
    <FolderType xmlns="c2e09757-d42c-4fcd-ae27-c71d4b258210" xsi:nil="true"/>
    <Student_Groups xmlns="c2e09757-d42c-4fcd-ae27-c71d4b258210">
      <UserInfo>
        <DisplayName/>
        <AccountId xsi:nil="true"/>
        <AccountType/>
      </UserInfo>
    </Student_Groups>
    <Teams_Channel_Section_Location xmlns="c2e09757-d42c-4fcd-ae27-c71d4b258210" xsi:nil="true"/>
    <Invited_Students xmlns="c2e09757-d42c-4fcd-ae27-c71d4b258210" xsi:nil="true"/>
    <TeamsChannelId xmlns="c2e09757-d42c-4fcd-ae27-c71d4b258210" xsi:nil="true"/>
    <Invited_Teachers xmlns="c2e09757-d42c-4fcd-ae27-c71d4b258210" xsi:nil="true"/>
    <CultureName xmlns="c2e09757-d42c-4fcd-ae27-c71d4b258210" xsi:nil="true"/>
    <Students xmlns="c2e09757-d42c-4fcd-ae27-c71d4b258210">
      <UserInfo>
        <DisplayName/>
        <AccountId xsi:nil="true"/>
        <AccountType/>
      </UserInfo>
    </Students>
    <Distribution_Groups xmlns="c2e09757-d42c-4fcd-ae27-c71d4b258210" xsi:nil="true"/>
    <Self_Registration_Enabled xmlns="c2e09757-d42c-4fcd-ae27-c71d4b258210" xsi:nil="true"/>
    <Has_Teacher_Only_SectionGroup xmlns="c2e09757-d42c-4fcd-ae27-c71d4b258210" xsi:nil="true"/>
    <DefaultSectionNames xmlns="c2e09757-d42c-4fcd-ae27-c71d4b258210" xsi:nil="true"/>
    <LMS_Mappings xmlns="c2e09757-d42c-4fcd-ae27-c71d4b258210" xsi:nil="true"/>
    <NotebookType xmlns="c2e09757-d42c-4fcd-ae27-c71d4b258210" xsi:nil="true"/>
    <Teachers xmlns="c2e09757-d42c-4fcd-ae27-c71d4b258210">
      <UserInfo>
        <DisplayName/>
        <AccountId xsi:nil="true"/>
        <AccountType/>
      </UserInfo>
    </Teachers>
    <Templates xmlns="c2e09757-d42c-4fcd-ae27-c71d4b258210" xsi:nil="true"/>
    <IsNotebookLocked xmlns="c2e09757-d42c-4fcd-ae27-c71d4b258210" xsi:nil="true"/>
  </documentManagement>
</p:properties>
</file>

<file path=customXml/itemProps1.xml><?xml version="1.0" encoding="utf-8"?>
<ds:datastoreItem xmlns:ds="http://schemas.openxmlformats.org/officeDocument/2006/customXml" ds:itemID="{97511339-BDF6-449A-9042-F46227213B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D4BEF1-56AA-43A2-9126-301E5023EA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e09757-d42c-4fcd-ae27-c71d4b258210"/>
    <ds:schemaRef ds:uri="bfe1b49f-1cd4-47d5-a3dc-4ad9ba0da7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47CC4F-DDA4-4122-A9F4-F9FA1313B0FF}">
  <ds:schemaRefs>
    <ds:schemaRef ds:uri="http://purl.org/dc/terms/"/>
    <ds:schemaRef ds:uri="bfe1b49f-1cd4-47d5-a3dc-4ad9ba0da7af"/>
    <ds:schemaRef ds:uri="c2e09757-d42c-4fcd-ae27-c71d4b258210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beoordelingsformulier</vt:lpstr>
      <vt:lpstr>Omzettingstabel</vt:lpstr>
      <vt:lpstr>Blad3</vt:lpstr>
      <vt:lpstr>beoordelingsformulier!Afdrukbereik</vt:lpstr>
    </vt:vector>
  </TitlesOfParts>
  <Company>AOC Oost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de Bruin</dc:creator>
  <cp:lastModifiedBy>Maxime Van Straten</cp:lastModifiedBy>
  <cp:lastPrinted>2016-02-19T14:15:22Z</cp:lastPrinted>
  <dcterms:created xsi:type="dcterms:W3CDTF">2015-11-02T12:21:20Z</dcterms:created>
  <dcterms:modified xsi:type="dcterms:W3CDTF">2023-05-27T07:31:13Z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0x01010079793C7D7F3BC946A5F2904ADE47754D</vt:lpwstr>
  </property>
</Properties>
</file>